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c26f34ad6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191a4503948f8b3577e8d2e82b9fb.psmdcp" Id="R739085924b98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AQ Invitational" sheetId="3" r:id="rId4"/>
    <x:sheet name="LMCCOA Invite" sheetId="4" r:id="rId5"/>
    <x:sheet name="District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<x:sst xmlns:x="http://schemas.openxmlformats.org/spreadsheetml/2006/main">
  <x:si>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</x:si>
  <x:si>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01/04/2025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</x:si>
  <x:si>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</x:si>
  <x:si>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</x:si>
  <x:si>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</x:si>
  <x:si>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</x:si>
  <x:si>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</x:si>
  <x:si>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</x:si>
  <x:si>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</x:si>
  <x:si>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Portland</x:t>
  </x:si>
  <x:si>
    <x:t>Hart</x:t>
  </x:si>
  <x:si>
    <x:t>Comstock Park</x:t>
  </x:si>
  <x:si>
    <x:t>Mason County Central</x:t>
  </x:si>
  <x:si>
    <x:t>Otsego</x:t>
  </x:si>
  <x:si>
    <x:t>Grant</x:t>
  </x:si>
  <x:si>
    <x:t>GR Catholic Central</x:t>
  </x:si>
  <x:si>
    <x:t>AQ Invitational</x:t>
  </x:si>
  <x:si>
    <x:t>01/10/2025</x:t>
  </x:si>
  <x:si>
    <x:t>GR West Catholic</x:t>
  </x:si>
  <x:si>
    <x:t>Belding</x:t>
  </x:si>
  <x:si>
    <x:t>Newaygo</x:t>
  </x:si>
  <x:si>
    <x:t>Northpointe Christian</x:t>
  </x:si>
  <x:si>
    <x:t>LMCCOA Invite</x:t>
  </x:si>
  <x:si>
    <x:t>01/25/2025</x:t>
  </x:si>
  <x:si>
    <x:t>Charlotte</x:t>
  </x:si>
  <x:si>
    <x:t>Allegan</x:t>
  </x:si>
  <x:si>
    <x:t>Montague</x:t>
  </x:si>
  <x:si>
    <x:t>Hopkins</x:t>
  </x:si>
  <x:si>
    <x:t>Wyoming Kelloggsville</x:t>
  </x:si>
  <x:si>
    <x:t>Districts</x:t>
  </x:si>
  <x:si>
    <x:t>02/15/2025</x:t>
  </x:si>
  <x:si>
    <x:t>Whitehall</x:t>
  </x:si>
  <x:si>
    <x:t>Ludington</x:t>
  </x:si>
  <x:si>
    <x:t>Muskegon Oakridge</x:t>
  </x:si>
  <x:si>
    <x:t>Total Events</x:t>
  </x:si>
  <x:si>
    <x:t>1/4 - CP Invitational</x:t>
  </x:si>
  <x:si>
    <x:t>1/10 - AQ Invitational</x:t>
  </x:si>
  <x:si>
    <x:t>1/25 - LMCCOA Invite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</x:si>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</x:sst>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424911" style="0" hidden="1" customWidth="1"/>
    <x:col min="25" max="25" width="19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34</x:v>
      </x:c>
      <x:c r="B1" s="0">
        <x:v>4</x:v>
      </x:c>
      <x:c r="X1" s="0" t="s">
        <x:v>0</x:v>
      </x:c>
      <x:c r="Y1" s="0" t="s">
        <x:v>35</x:v>
      </x:c>
      <x:c r="Z1" s="0">
        <x:v>193.4</x:v>
      </x:c>
      <x:c r="AA1" s="0">
        <x:v>173.98</x:v>
      </x:c>
      <x:c r="AB1" s="0">
        <x:v>247.2</x:v>
      </x:c>
      <x:c r="AC1" s="0">
        <x:v>614.58</x:v>
      </x:c>
      <x:c r="AD1" s="0">
        <x:v>5</x:v>
      </x:c>
    </x:row>
    <x:row r="2" spans="1:30">
      <x:c r="X2" s="0" t="s">
        <x:v>16</x:v>
      </x:c>
      <x:c r="Y2" s="0" t="s">
        <x:v>36</x:v>
      </x:c>
      <x:c r="Z2" s="0">
        <x:v>197.9</x:v>
      </x:c>
      <x:c r="AA2" s="0">
        <x:v>165.78</x:v>
      </x:c>
      <x:c r="AB2" s="0">
        <x:v>276.5</x:v>
      </x:c>
      <x:c r="AC2" s="0">
        <x:v>640.18</x:v>
      </x:c>
      <x:c r="AD2" s="0">
        <x:v>4</x:v>
      </x:c>
    </x:row>
    <x:row r="3" spans="1:30">
      <x:c r="X3" s="0" t="s">
        <x:v>22</x:v>
      </x:c>
      <x:c r="Y3" s="0" t="s">
        <x:v>37</x:v>
      </x:c>
      <x:c r="Z3" s="0">
        <x:v>197.9</x:v>
      </x:c>
      <x:c r="AA3" s="0">
        <x:v>172.56</x:v>
      </x:c>
      <x:c r="AB3" s="0">
        <x:v>283.9</x:v>
      </x:c>
      <x:c r="AC3" s="0">
        <x:v>654.36</x:v>
      </x:c>
      <x:c r="AD3" s="0">
        <x:v>8</x:v>
      </x:c>
    </x:row>
    <x:row r="4" spans="1:30">
      <x:c r="A4" s="1" t="s">
        <x:v>39</x:v>
      </x:c>
      <x:c r="B4" s="1" t="s">
        <x:v>40</x:v>
      </x:c>
      <x:c r="C4" s="1" t="s">
        <x:v>41</x:v>
      </x:c>
      <x:c r="X4" s="0" t="s">
        <x:v>29</x:v>
      </x:c>
      <x:c r="Y4" s="0" t="s">
        <x:v>38</x:v>
      </x:c>
      <x:c r="Z4" s="0">
        <x:v>208.8</x:v>
      </x:c>
      <x:c r="AA4" s="0">
        <x:v>170.38</x:v>
      </x:c>
      <x:c r="AB4" s="0">
        <x:v>270.1</x:v>
      </x:c>
      <x:c r="AC4" s="0">
        <x:v>649.28</x:v>
      </x:c>
      <x:c r="AD4" s="0">
        <x:v>4</x:v>
      </x:c>
    </x:row>
    <x:row r="5" spans="1:30">
      <x:c r="A5" s="0" t="s">
        <x:v>42</x:v>
      </x:c>
      <x:c r="B5" s="2">
        <x:f>AVERAGE(Z1:Z4)</x:f>
      </x:c>
    </x:row>
    <x:row r="6" spans="1:30">
      <x:c r="A6" s="0" t="s">
        <x:v>43</x:v>
      </x:c>
      <x:c r="B6" s="2">
        <x:f>MAX(Z1:Z4)</x:f>
      </x:c>
      <x:c r="C6" s="0">
        <x:f>_xlfn.XLOOKUP(B6, Z1:Z4, Y1:Y4)</x:f>
      </x:c>
    </x:row>
    <x:row r="7" spans="1:30">
      <x:c r="A7" s="0" t="s">
        <x:v>44</x:v>
      </x:c>
      <x:c r="B7" s="2">
        <x:f>MIN(Z1:Z4)</x:f>
      </x:c>
      <x:c r="C7" s="0">
        <x:f>_xlfn.XLOOKUP(B7, Z1:Z4, Y1:Y4)</x:f>
      </x:c>
    </x:row>
    <x:row r="9" spans="1:30">
      <x:c r="A9" s="1" t="s">
        <x:v>45</x:v>
      </x:c>
      <x:c r="B9" s="1" t="s">
        <x:v>40</x:v>
      </x:c>
      <x:c r="C9" s="1" t="s">
        <x:v>41</x:v>
      </x:c>
    </x:row>
    <x:row r="10" spans="1:30">
      <x:c r="A10" s="0" t="s">
        <x:v>42</x:v>
      </x:c>
      <x:c r="B10" s="2">
        <x:f>AVERAGE(AA1:AA4)</x:f>
      </x:c>
    </x:row>
    <x:row r="11" spans="1:30">
      <x:c r="A11" s="0" t="s">
        <x:v>43</x:v>
      </x:c>
      <x:c r="B11" s="2">
        <x:f>MAX(AA1:AA4)</x:f>
      </x:c>
      <x:c r="C11" s="0">
        <x:f>_xlfn.XLOOKUP(B11, AA1:AA4, Y1:Y4)</x:f>
      </x:c>
    </x:row>
    <x:row r="12" spans="1:30">
      <x:c r="A12" s="0" t="s">
        <x:v>44</x:v>
      </x:c>
      <x:c r="B12" s="2">
        <x:f>MIN(AA1:AA4)</x:f>
      </x:c>
      <x:c r="C12" s="0">
        <x:f>_xlfn.XLOOKUP(B12, AA1:AA4, Y1:Y4)</x:f>
      </x:c>
    </x:row>
    <x:row r="14" spans="1:30">
      <x:c r="A14" s="1" t="s">
        <x:v>46</x:v>
      </x:c>
      <x:c r="B14" s="1" t="s">
        <x:v>40</x:v>
      </x:c>
      <x:c r="C14" s="1" t="s">
        <x:v>41</x:v>
      </x:c>
    </x:row>
    <x:row r="15" spans="1:30">
      <x:c r="A15" s="0" t="s">
        <x:v>42</x:v>
      </x:c>
      <x:c r="B15" s="2">
        <x:f>AVERAGE(AB1:AB4)</x:f>
      </x:c>
    </x:row>
    <x:row r="16" spans="1:30">
      <x:c r="A16" s="0" t="s">
        <x:v>43</x:v>
      </x:c>
      <x:c r="B16" s="2">
        <x:f>MAX(AB1:AB4)</x:f>
      </x:c>
      <x:c r="C16" s="0">
        <x:f>_xlfn.XLOOKUP(B16, AB1:AB4, Y1:Y4)</x:f>
      </x:c>
    </x:row>
    <x:row r="17" spans="1:30">
      <x:c r="A17" s="0" t="s">
        <x:v>44</x:v>
      </x:c>
      <x:c r="B17" s="2">
        <x:f>MIN(AB1:AB4)</x:f>
      </x:c>
      <x:c r="C17" s="0">
        <x:f>_xlfn.XLOOKUP(B17, AB1:AB4, Y1:Y4)</x:f>
      </x:c>
    </x:row>
    <x:row r="19" spans="1:30">
      <x:c r="A19" s="1" t="s">
        <x:v>47</x:v>
      </x:c>
      <x:c r="B19" s="1" t="s">
        <x:v>40</x:v>
      </x:c>
      <x:c r="C19" s="1" t="s">
        <x:v>41</x:v>
      </x:c>
    </x:row>
    <x:row r="20" spans="1:30">
      <x:c r="A20" s="0" t="s">
        <x:v>42</x:v>
      </x:c>
      <x:c r="B20" s="2">
        <x:f>AVERAGE(AC1:AC4)</x:f>
      </x:c>
    </x:row>
    <x:row r="21" spans="1:30">
      <x:c r="A21" s="0" t="s">
        <x:v>43</x:v>
      </x:c>
      <x:c r="B21" s="2">
        <x:f>MAX(AC1:AC4)</x:f>
      </x:c>
      <x:c r="C21" s="0">
        <x:f>_xlfn.XLOOKUP(B21, AC1:AC4, Y1:Y4)</x:f>
      </x:c>
    </x:row>
    <x:row r="22" spans="1:30">
      <x:c r="A22" s="0" t="s">
        <x:v>44</x:v>
      </x:c>
      <x:c r="B22" s="2">
        <x:f>MIN(AC1:AC4)</x:f>
      </x:c>
      <x:c r="C22" s="0">
        <x:f>_xlfn.XLOOKUP(B22, AC1:AC4, Y1:Y4)</x:f>
      </x:c>
    </x:row>
    <x:row r="24" spans="1:30">
      <x:c r="A24" s="1" t="s">
        <x:v>48</x:v>
      </x:c>
      <x:c r="B24" s="1" t="s">
        <x:v>49</x:v>
      </x:c>
      <x:c r="C24" s="1" t="s">
        <x:v>41</x:v>
      </x:c>
    </x:row>
    <x:row r="25" spans="1:30">
      <x:c r="A25" s="0" t="s">
        <x:v>42</x:v>
      </x:c>
      <x:c r="B25" s="3">
        <x:f>AVERAGE(AD1:AD4)</x:f>
      </x:c>
    </x:row>
    <x:row r="26" spans="1:30">
      <x:c r="A26" s="0" t="s">
        <x:v>50</x:v>
      </x:c>
      <x:c r="B26" s="4">
        <x:f>MIN(AD1:AD4)</x:f>
      </x:c>
      <x:c r="C26" s="0">
        <x:f>_xlfn.XLOOKUP(B26, AD1:AD4, Y1:Y4)</x:f>
      </x:c>
    </x:row>
    <x:row r="27" spans="1:30">
      <x:c r="A27" s="0" t="s">
        <x:v>51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7">
        <x:v>1</x:v>
      </x:c>
    </x:row>
    <x:row r="6" spans="1:6">
      <x:c r="A6" s="0" t="s">
        <x:v>9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7">
        <x:v>2</x:v>
      </x:c>
    </x:row>
    <x:row r="7" spans="1:6">
      <x:c r="A7" s="0" t="s">
        <x:v>10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7">
        <x:v>3</x:v>
      </x:c>
    </x:row>
    <x:row r="8" spans="1:6">
      <x:c r="A8" s="0" t="s">
        <x:v>11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7">
        <x:v>4</x:v>
      </x:c>
    </x:row>
    <x:row r="9" spans="1:6">
      <x:c r="A9" s="8" t="s">
        <x:v>12</x:v>
      </x:c>
      <x:c r="B9" s="9">
        <x:v>193.4</x:v>
      </x:c>
      <x:c r="C9" s="9">
        <x:v>173.98</x:v>
      </x:c>
      <x:c r="D9" s="9">
        <x:v>247.2</x:v>
      </x:c>
      <x:c r="E9" s="9">
        <x:v>614.58</x:v>
      </x:c>
      <x:c r="F9" s="10">
        <x:v>5</x:v>
      </x:c>
    </x:row>
    <x:row r="10" spans="1:6">
      <x:c r="A10" s="0" t="s">
        <x:v>13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7">
        <x:v>6</x:v>
      </x:c>
    </x:row>
    <x:row r="11" spans="1:6">
      <x:c r="A11" s="0" t="s">
        <x:v>14</x:v>
      </x:c>
      <x:c r="B11" s="2">
        <x:v>186.8</x:v>
      </x:c>
      <x:c r="C11" s="2">
        <x:v>155.2</x:v>
      </x:c>
      <x:c r="D11" s="2">
        <x:v>252</x:v>
      </x:c>
      <x:c r="E11" s="2">
        <x:v>594</x:v>
      </x:c>
      <x:c r="F11" s="7">
        <x:v>7</x:v>
      </x:c>
    </x:row>
    <x:row r="12" spans="1:6">
      <x:c r="A12" s="0" t="s">
        <x:v>15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0" t="s">
        <x:v>18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7">
        <x:v>2</x:v>
      </x:c>
    </x:row>
    <x:row r="7" spans="1:6">
      <x:c r="A7" s="0" t="s">
        <x:v>19</x:v>
      </x:c>
      <x:c r="B7" s="2">
        <x:v>202.3</x:v>
      </x:c>
      <x:c r="C7" s="2">
        <x:v>179.8</x:v>
      </x:c>
      <x:c r="D7" s="2">
        <x:v>272.2</x:v>
      </x:c>
      <x:c r="E7" s="2">
        <x:v>654.3</x:v>
      </x:c>
      <x:c r="F7" s="7">
        <x:v>3</x:v>
      </x:c>
    </x:row>
    <x:row r="8" spans="1:6">
      <x:c r="A8" s="8" t="s">
        <x:v>12</x:v>
      </x:c>
      <x:c r="B8" s="9">
        <x:v>197.9</x:v>
      </x:c>
      <x:c r="C8" s="9">
        <x:v>165.78</x:v>
      </x:c>
      <x:c r="D8" s="9">
        <x:v>276.5</x:v>
      </x:c>
      <x:c r="E8" s="9">
        <x:v>640.18</x:v>
      </x:c>
      <x:c r="F8" s="10">
        <x:v>4</x:v>
      </x:c>
    </x:row>
    <x:row r="9" spans="1:6">
      <x:c r="A9" s="0" t="s">
        <x:v>11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7">
        <x:v>5</x:v>
      </x:c>
    </x:row>
    <x:row r="10" spans="1:6">
      <x:c r="A10" s="0" t="s">
        <x:v>20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7">
        <x:v>6</x:v>
      </x:c>
    </x:row>
    <x:row r="11" spans="1:6">
      <x:c r="A11" s="0" t="s">
        <x:v>15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7">
        <x:v>7</x:v>
      </x:c>
    </x:row>
    <x:row r="12" spans="1:6">
      <x:c r="A12" s="0" t="s">
        <x:v>21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24</x:v>
      </x:c>
      <x:c r="B5" s="2">
        <x:v>222.4</x:v>
      </x:c>
      <x:c r="C5" s="2">
        <x:v>214</x:v>
      </x:c>
      <x:c r="D5" s="2">
        <x:v>299.8</x:v>
      </x:c>
      <x:c r="E5" s="2">
        <x:v>736.2</x:v>
      </x:c>
      <x:c r="F5" s="7">
        <x:v>1</x:v>
      </x:c>
    </x:row>
    <x:row r="6" spans="1:6">
      <x:c r="A6" s="0" t="s">
        <x:v>8</x:v>
      </x:c>
      <x:c r="B6" s="2">
        <x:v>223.2</x:v>
      </x:c>
      <x:c r="C6" s="2">
        <x:v>206</x:v>
      </x:c>
      <x:c r="D6" s="2">
        <x:v>297.7</x:v>
      </x:c>
      <x:c r="E6" s="2">
        <x:v>726.9</x:v>
      </x:c>
      <x:c r="F6" s="7">
        <x:v>2</x:v>
      </x:c>
    </x:row>
    <x:row r="7" spans="1:6">
      <x:c r="A7" s="0" t="s">
        <x:v>10</x:v>
      </x:c>
      <x:c r="B7" s="2">
        <x:v>221.9</x:v>
      </x:c>
      <x:c r="C7" s="2">
        <x:v>198.88</x:v>
      </x:c>
      <x:c r="D7" s="2">
        <x:v>303.4</x:v>
      </x:c>
      <x:c r="E7" s="2">
        <x:v>724.18</x:v>
      </x:c>
      <x:c r="F7" s="7">
        <x:v>3</x:v>
      </x:c>
    </x:row>
    <x:row r="8" spans="1:6">
      <x:c r="A8" s="0" t="s">
        <x:v>9</x:v>
      </x:c>
      <x:c r="B8" s="2">
        <x:v>226.2</x:v>
      </x:c>
      <x:c r="C8" s="2">
        <x:v>199.18</x:v>
      </x:c>
      <x:c r="D8" s="2">
        <x:v>285</x:v>
      </x:c>
      <x:c r="E8" s="2">
        <x:v>710.38</x:v>
      </x:c>
      <x:c r="F8" s="7">
        <x:v>4</x:v>
      </x:c>
    </x:row>
    <x:row r="9" spans="1:6">
      <x:c r="A9" s="0" t="s">
        <x:v>18</x:v>
      </x:c>
      <x:c r="B9" s="2">
        <x:v>219.3</x:v>
      </x:c>
      <x:c r="C9" s="2">
        <x:v>200.22</x:v>
      </x:c>
      <x:c r="D9" s="2">
        <x:v>287.2</x:v>
      </x:c>
      <x:c r="E9" s="2">
        <x:v>706.72</x:v>
      </x:c>
      <x:c r="F9" s="7">
        <x:v>5</x:v>
      </x:c>
    </x:row>
    <x:row r="10" spans="1:6">
      <x:c r="A10" s="0" t="s">
        <x:v>25</x:v>
      </x:c>
      <x:c r="B10" s="2">
        <x:v>206.5</x:v>
      </x:c>
      <x:c r="C10" s="2">
        <x:v>183.5</x:v>
      </x:c>
      <x:c r="D10" s="2">
        <x:v>281.3</x:v>
      </x:c>
      <x:c r="E10" s="2">
        <x:v>671.3</x:v>
      </x:c>
      <x:c r="F10" s="7">
        <x:v>6</x:v>
      </x:c>
    </x:row>
    <x:row r="11" spans="1:6">
      <x:c r="A11" s="0" t="s">
        <x:v>26</x:v>
      </x:c>
      <x:c r="B11" s="2">
        <x:v>199.2</x:v>
      </x:c>
      <x:c r="C11" s="2">
        <x:v>179.4</x:v>
      </x:c>
      <x:c r="D11" s="2">
        <x:v>286.3</x:v>
      </x:c>
      <x:c r="E11" s="2">
        <x:v>664.9</x:v>
      </x:c>
      <x:c r="F11" s="7">
        <x:v>7</x:v>
      </x:c>
    </x:row>
    <x:row r="12" spans="1:6">
      <x:c r="A12" s="8" t="s">
        <x:v>12</x:v>
      </x:c>
      <x:c r="B12" s="9">
        <x:v>197.9</x:v>
      </x:c>
      <x:c r="C12" s="9">
        <x:v>172.56</x:v>
      </x:c>
      <x:c r="D12" s="9">
        <x:v>283.9</x:v>
      </x:c>
      <x:c r="E12" s="9">
        <x:v>654.36</x:v>
      </x:c>
      <x:c r="F12" s="10">
        <x:v>8</x:v>
      </x:c>
    </x:row>
    <x:row r="13" spans="1:6">
      <x:c r="A13" s="0" t="s">
        <x:v>11</x:v>
      </x:c>
      <x:c r="B13" s="2">
        <x:v>209.2</x:v>
      </x:c>
      <x:c r="C13" s="2">
        <x:v>180.9</x:v>
      </x:c>
      <x:c r="D13" s="2">
        <x:v>264</x:v>
      </x:c>
      <x:c r="E13" s="2">
        <x:v>654.1</x:v>
      </x:c>
      <x:c r="F13" s="7">
        <x:v>9</x:v>
      </x:c>
    </x:row>
    <x:row r="14" spans="1:6">
      <x:c r="A14" s="0" t="s">
        <x:v>27</x:v>
      </x:c>
      <x:c r="B14" s="2">
        <x:v>194.6</x:v>
      </x:c>
      <x:c r="C14" s="2">
        <x:v>172.5</x:v>
      </x:c>
      <x:c r="D14" s="2">
        <x:v>249</x:v>
      </x:c>
      <x:c r="E14" s="2">
        <x:v>616.1</x:v>
      </x:c>
      <x:c r="F14" s="7">
        <x:v>10</x:v>
      </x:c>
    </x:row>
    <x:row r="15" spans="1:6">
      <x:c r="A15" s="0" t="s">
        <x:v>28</x:v>
      </x:c>
      <x:c r="B15" s="2">
        <x:v>163.7</x:v>
      </x:c>
      <x:c r="C15" s="2">
        <x:v>126</x:v>
      </x:c>
      <x:c r="D15" s="2">
        <x:v>220</x:v>
      </x:c>
      <x:c r="E15" s="2">
        <x:v>509.7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10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26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8" t="s">
        <x:v>12</x:v>
      </x:c>
      <x:c r="B8" s="9">
        <x:v>208.8</x:v>
      </x:c>
      <x:c r="C8" s="9">
        <x:v>170.38</x:v>
      </x:c>
      <x:c r="D8" s="9">
        <x:v>270.1</x:v>
      </x:c>
      <x:c r="E8" s="9">
        <x:v>649.28</x:v>
      </x:c>
      <x:c r="F8" s="10">
        <x:v>4</x:v>
      </x:c>
    </x:row>
    <x:row r="9" spans="1:6">
      <x:c r="A9" s="0" t="s">
        <x:v>19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11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20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31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14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32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15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28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33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CP Invitational</vt:lpstr>
      <vt:lpstr>AQ Invitational</vt:lpstr>
      <vt:lpstr>LMCCOA Invite</vt:lpstr>
      <vt:lpstr>Districts</vt:lpstr>
      <vt:lpstr>Summary!Print_Area</vt:lpstr>
      <vt:lpstr>Summary!Print_Titles</vt:lpstr>
      <vt:lpstr>CP Invitational!Print_Area</vt:lpstr>
      <vt:lpstr>CP Invitational!Print_Titles</vt:lpstr>
      <vt:lpstr>AQ Invitational!Print_Area</vt:lpstr>
      <vt:lpstr>AQ Invitational!Print_Titles</vt:lpstr>
      <vt:lpstr>LMCCOA Invite!Print_Area</vt:lpstr>
      <vt:lpstr>LMCCOA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