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07fa1fa6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730110a8f46448dfa2ee63d10e650.psmdcp" Id="R56ad9c71ebae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CP Invitational 2" sheetId="3" r:id="rId4"/>
    <x:sheet name="Districts" sheetId="4" r:id="rId5"/>
    <x:sheet name="Regional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<x:sst xmlns:x="http://schemas.openxmlformats.org/spreadsheetml/2006/main">
  <x:si>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</x:si>
  <x:si>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</x:si>
  <x:si>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</x:si>
  <x:si>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</x:si>
  <x:si>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</x:si>
  <x:si>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</x:si>
  <x:si>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</x:si>
  <x:si>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</x:si>
  <x:si>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</x:si>
  <x:si>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</x:si>
  <x:si>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</x:si>
  <x:si>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</x:si>
  <x:si>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</x:si>
  <x:si>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</x:si>
  <x:si>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</x:si>
  <x:si>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</x:si>
  <x:si>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</x:si>
  <x:si>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</x:si>
  <x:si>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</x:si>
  <x:si>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</x:si>
  <x:si>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</x:si>
  <x:si>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CP Invitational 2</x:t>
  </x:si>
  <x:si>
    <x:t>02/14/2024</x:t>
  </x:si>
  <x:si>
    <x:t>Ludington</x:t>
  </x:si>
  <x:si>
    <x:t>Wyoming Kelloggsville</x:t>
  </x:si>
  <x:si>
    <x:t>Wyoming Godwin Heights</x:t>
  </x:si>
  <x:si>
    <x:t>Districts</x:t>
  </x:si>
  <x:si>
    <x:t>02/17/2024</x:t>
  </x:si>
  <x:si>
    <x:t>Hart</x:t>
  </x:si>
  <x:si>
    <x:t>GR West Catholic</x:t>
  </x:si>
  <x:si>
    <x:t>Fremont</x:t>
  </x:si>
  <x:si>
    <x:t>Regionals</x:t>
  </x:si>
  <x:si>
    <x:t>02/24/2024</x:t>
  </x:si>
  <x:si>
    <x:t>Lake Odessa Lakewood</x:t>
  </x:si>
  <x:si>
    <x:t>Allegan</x:t>
  </x:si>
  <x:si>
    <x:t>Hopkins</x:t>
  </x:si>
  <x:si>
    <x:t>Escanaba High School</x:t>
  </x:si>
  <x:si>
    <x:t>Total Events</x:t>
  </x:si>
  <x:si>
    <x:t>1/6 - CP Invitational</x:t>
  </x:si>
  <x:si>
    <x:t>2/14 - CP Invitational 2</x:t>
  </x:si>
  <x:si>
    <x:t>2/17 - Districts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</x:si>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</x:sst>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5.424911" style="0" hidden="1" customWidth="1"/>
    <x:col min="25" max="25" width="20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37</x:v>
      </x:c>
      <x:c r="B1" s="0">
        <x:v>4</x:v>
      </x:c>
      <x:c r="X1" s="0" t="s">
        <x:v>0</x:v>
      </x:c>
      <x:c r="Y1" s="0" t="s">
        <x:v>38</x:v>
      </x:c>
      <x:c r="Z1" s="0">
        <x:v>204.4</x:v>
      </x:c>
      <x:c r="AA1" s="0">
        <x:v>165.72</x:v>
      </x:c>
      <x:c r="AB1" s="0">
        <x:v>240.3</x:v>
      </x:c>
      <x:c r="AC1" s="0">
        <x:v>610.42</x:v>
      </x:c>
      <x:c r="AD1" s="0">
        <x:v>7</x:v>
      </x:c>
    </x:row>
    <x:row r="2" spans="1:30">
      <x:c r="X2" s="0" t="s">
        <x:v>21</x:v>
      </x:c>
      <x:c r="Y2" s="0" t="s">
        <x:v>39</x:v>
      </x:c>
      <x:c r="Z2" s="0">
        <x:v>210.2</x:v>
      </x:c>
      <x:c r="AA2" s="0">
        <x:v>187.04</x:v>
      </x:c>
      <x:c r="AB2" s="0">
        <x:v>288</x:v>
      </x:c>
      <x:c r="AC2" s="0">
        <x:v>685.24</x:v>
      </x:c>
      <x:c r="AD2" s="0">
        <x:v>2</x:v>
      </x:c>
    </x:row>
    <x:row r="3" spans="1:30">
      <x:c r="X3" s="0" t="s">
        <x:v>26</x:v>
      </x:c>
      <x:c r="Y3" s="0" t="s">
        <x:v>40</x:v>
      </x:c>
      <x:c r="Z3" s="0">
        <x:v>221.4</x:v>
      </x:c>
      <x:c r="AA3" s="0">
        <x:v>194.82</x:v>
      </x:c>
      <x:c r="AB3" s="0">
        <x:v>285.7</x:v>
      </x:c>
      <x:c r="AC3" s="0">
        <x:v>701.92</x:v>
      </x:c>
      <x:c r="AD3" s="0">
        <x:v>2</x:v>
      </x:c>
    </x:row>
    <x:row r="4" spans="1:30">
      <x:c r="A4" s="1" t="s">
        <x:v>42</x:v>
      </x:c>
      <x:c r="B4" s="1" t="s">
        <x:v>43</x:v>
      </x:c>
      <x:c r="C4" s="1" t="s">
        <x:v>44</x:v>
      </x:c>
      <x:c r="X4" s="0" t="s">
        <x:v>31</x:v>
      </x:c>
      <x:c r="Y4" s="0" t="s">
        <x:v>41</x:v>
      </x:c>
      <x:c r="Z4" s="0">
        <x:v>216.5</x:v>
      </x:c>
      <x:c r="AA4" s="0">
        <x:v>191.12</x:v>
      </x:c>
      <x:c r="AB4" s="0">
        <x:v>283.9</x:v>
      </x:c>
      <x:c r="AC4" s="0">
        <x:v>691.52</x:v>
      </x:c>
      <x:c r="AD4" s="0">
        <x:v>10</x:v>
      </x:c>
    </x:row>
    <x:row r="5" spans="1:30">
      <x:c r="A5" s="0" t="s">
        <x:v>45</x:v>
      </x:c>
      <x:c r="B5" s="2">
        <x:f>AVERAGE(Z1:Z4)</x:f>
      </x:c>
    </x:row>
    <x:row r="6" spans="1:30">
      <x:c r="A6" s="0" t="s">
        <x:v>46</x:v>
      </x:c>
      <x:c r="B6" s="2">
        <x:f>MAX(Z1:Z4)</x:f>
      </x:c>
      <x:c r="C6" s="0">
        <x:f>_xlfn.XLOOKUP(B6, Z1:Z4, Y1:Y4)</x:f>
      </x:c>
    </x:row>
    <x:row r="7" spans="1:30">
      <x:c r="A7" s="0" t="s">
        <x:v>47</x:v>
      </x:c>
      <x:c r="B7" s="2">
        <x:f>MIN(Z1:Z4)</x:f>
      </x:c>
      <x:c r="C7" s="0">
        <x:f>_xlfn.XLOOKUP(B7, Z1:Z4, Y1:Y4)</x:f>
      </x:c>
    </x:row>
    <x:row r="9" spans="1:30">
      <x:c r="A9" s="1" t="s">
        <x:v>48</x:v>
      </x:c>
      <x:c r="B9" s="1" t="s">
        <x:v>43</x:v>
      </x:c>
      <x:c r="C9" s="1" t="s">
        <x:v>44</x:v>
      </x:c>
    </x:row>
    <x:row r="10" spans="1:30">
      <x:c r="A10" s="0" t="s">
        <x:v>45</x:v>
      </x:c>
      <x:c r="B10" s="2">
        <x:f>AVERAGE(AA1:AA4)</x:f>
      </x:c>
    </x:row>
    <x:row r="11" spans="1:30">
      <x:c r="A11" s="0" t="s">
        <x:v>46</x:v>
      </x:c>
      <x:c r="B11" s="2">
        <x:f>MAX(AA1:AA4)</x:f>
      </x:c>
      <x:c r="C11" s="0">
        <x:f>_xlfn.XLOOKUP(B11, AA1:AA4, Y1:Y4)</x:f>
      </x:c>
    </x:row>
    <x:row r="12" spans="1:30">
      <x:c r="A12" s="0" t="s">
        <x:v>47</x:v>
      </x:c>
      <x:c r="B12" s="2">
        <x:f>MIN(AA1:AA4)</x:f>
      </x:c>
      <x:c r="C12" s="0">
        <x:f>_xlfn.XLOOKUP(B12, AA1:AA4, Y1:Y4)</x:f>
      </x:c>
    </x:row>
    <x:row r="14" spans="1:30">
      <x:c r="A14" s="1" t="s">
        <x:v>49</x:v>
      </x:c>
      <x:c r="B14" s="1" t="s">
        <x:v>43</x:v>
      </x:c>
      <x:c r="C14" s="1" t="s">
        <x:v>44</x:v>
      </x:c>
    </x:row>
    <x:row r="15" spans="1:30">
      <x:c r="A15" s="0" t="s">
        <x:v>45</x:v>
      </x:c>
      <x:c r="B15" s="2">
        <x:f>AVERAGE(AB1:AB4)</x:f>
      </x:c>
    </x:row>
    <x:row r="16" spans="1:30">
      <x:c r="A16" s="0" t="s">
        <x:v>46</x:v>
      </x:c>
      <x:c r="B16" s="2">
        <x:f>MAX(AB1:AB4)</x:f>
      </x:c>
      <x:c r="C16" s="0">
        <x:f>_xlfn.XLOOKUP(B16, AB1:AB4, Y1:Y4)</x:f>
      </x:c>
    </x:row>
    <x:row r="17" spans="1:30">
      <x:c r="A17" s="0" t="s">
        <x:v>47</x:v>
      </x:c>
      <x:c r="B17" s="2">
        <x:f>MIN(AB1:AB4)</x:f>
      </x:c>
      <x:c r="C17" s="0">
        <x:f>_xlfn.XLOOKUP(B17, AB1:AB4, Y1:Y4)</x:f>
      </x:c>
    </x:row>
    <x:row r="19" spans="1:30">
      <x:c r="A19" s="1" t="s">
        <x:v>50</x:v>
      </x:c>
      <x:c r="B19" s="1" t="s">
        <x:v>43</x:v>
      </x:c>
      <x:c r="C19" s="1" t="s">
        <x:v>44</x:v>
      </x:c>
    </x:row>
    <x:row r="20" spans="1:30">
      <x:c r="A20" s="0" t="s">
        <x:v>45</x:v>
      </x:c>
      <x:c r="B20" s="2">
        <x:f>AVERAGE(AC1:AC4)</x:f>
      </x:c>
    </x:row>
    <x:row r="21" spans="1:30">
      <x:c r="A21" s="0" t="s">
        <x:v>46</x:v>
      </x:c>
      <x:c r="B21" s="2">
        <x:f>MAX(AC1:AC4)</x:f>
      </x:c>
      <x:c r="C21" s="0">
        <x:f>_xlfn.XLOOKUP(B21, AC1:AC4, Y1:Y4)</x:f>
      </x:c>
    </x:row>
    <x:row r="22" spans="1:30">
      <x:c r="A22" s="0" t="s">
        <x:v>47</x:v>
      </x:c>
      <x:c r="B22" s="2">
        <x:f>MIN(AC1:AC4)</x:f>
      </x:c>
      <x:c r="C22" s="0">
        <x:f>_xlfn.XLOOKUP(B22, AC1:AC4, Y1:Y4)</x:f>
      </x:c>
    </x:row>
    <x:row r="24" spans="1:30">
      <x:c r="A24" s="1" t="s">
        <x:v>51</x:v>
      </x:c>
      <x:c r="B24" s="1" t="s">
        <x:v>52</x:v>
      </x:c>
      <x:c r="C24" s="1" t="s">
        <x:v>44</x:v>
      </x:c>
    </x:row>
    <x:row r="25" spans="1:30">
      <x:c r="A25" s="0" t="s">
        <x:v>45</x:v>
      </x:c>
      <x:c r="B25" s="3">
        <x:f>AVERAGE(AD1:AD4)</x:f>
      </x:c>
    </x:row>
    <x:row r="26" spans="1:30">
      <x:c r="A26" s="0" t="s">
        <x:v>53</x:v>
      </x:c>
      <x:c r="B26" s="4">
        <x:f>MIN(AD1:AD4)</x:f>
      </x:c>
      <x:c r="C26" s="0">
        <x:f>_xlfn.XLOOKUP(B26, AD1:AD4, Y1:Y4)</x:f>
      </x:c>
    </x:row>
    <x:row r="27" spans="1:30">
      <x:c r="A27" s="0" t="s">
        <x:v>54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8" t="s">
        <x:v>14</x:v>
      </x:c>
      <x:c r="B11" s="9">
        <x:v>204.4</x:v>
      </x:c>
      <x:c r="C11" s="9">
        <x:v>165.72</x:v>
      </x:c>
      <x:c r="D11" s="9">
        <x:v>240.3</x:v>
      </x:c>
      <x:c r="E11" s="9">
        <x:v>610.42</x:v>
      </x:c>
      <x:c r="F11" s="10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0" t="s">
        <x:v>19</x:v>
      </x:c>
      <x:c r="B16" s="2">
        <x:v>183.1</x:v>
      </x:c>
      <x:c r="C16" s="2">
        <x:v>127.3</x:v>
      </x:c>
      <x:c r="D16" s="2">
        <x:v>189.1</x:v>
      </x:c>
      <x:c r="E16" s="2">
        <x:v>499.5</x:v>
      </x:c>
      <x:c r="F16" s="7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12</x:v>
      </x:c>
      <x:c r="B5" s="2">
        <x:v>221.1</x:v>
      </x:c>
      <x:c r="C5" s="2">
        <x:v>197.22</x:v>
      </x:c>
      <x:c r="D5" s="2">
        <x:v>282.9</x:v>
      </x:c>
      <x:c r="E5" s="2">
        <x:v>701.22</x:v>
      </x:c>
      <x:c r="F5" s="7">
        <x:v>1</x:v>
      </x:c>
    </x:row>
    <x:row r="6" spans="1:6">
      <x:c r="A6" s="8" t="s">
        <x:v>14</x:v>
      </x:c>
      <x:c r="B6" s="9">
        <x:v>210.2</x:v>
      </x:c>
      <x:c r="C6" s="9">
        <x:v>187.04</x:v>
      </x:c>
      <x:c r="D6" s="9">
        <x:v>288</x:v>
      </x:c>
      <x:c r="E6" s="9">
        <x:v>685.24</x:v>
      </x:c>
      <x:c r="F6" s="10">
        <x:v>2</x:v>
      </x:c>
    </x:row>
    <x:row r="7" spans="1:6">
      <x:c r="A7" s="0" t="s">
        <x:v>23</x:v>
      </x:c>
      <x:c r="B7" s="2">
        <x:v>193.9</x:v>
      </x:c>
      <x:c r="C7" s="2">
        <x:v>178.88</x:v>
      </x:c>
      <x:c r="D7" s="2">
        <x:v>253.9</x:v>
      </x:c>
      <x:c r="E7" s="2">
        <x:v>626.68</x:v>
      </x:c>
      <x:c r="F7" s="7">
        <x:v>3</x:v>
      </x:c>
    </x:row>
    <x:row r="8" spans="1:6">
      <x:c r="A8" s="0" t="s">
        <x:v>17</x:v>
      </x:c>
      <x:c r="B8" s="2">
        <x:v>189.6</x:v>
      </x:c>
      <x:c r="C8" s="2">
        <x:v>147.7</x:v>
      </x:c>
      <x:c r="D8" s="2">
        <x:v>261.9</x:v>
      </x:c>
      <x:c r="E8" s="2">
        <x:v>599.2</x:v>
      </x:c>
      <x:c r="F8" s="7">
        <x:v>4</x:v>
      </x:c>
    </x:row>
    <x:row r="9" spans="1:6">
      <x:c r="A9" s="0" t="s">
        <x:v>11</x:v>
      </x:c>
      <x:c r="B9" s="2">
        <x:v>193.4</x:v>
      </x:c>
      <x:c r="C9" s="2">
        <x:v>148.52</x:v>
      </x:c>
      <x:c r="D9" s="2">
        <x:v>220.9</x:v>
      </x:c>
      <x:c r="E9" s="2">
        <x:v>562.82</x:v>
      </x:c>
      <x:c r="F9" s="7">
        <x:v>5</x:v>
      </x:c>
    </x:row>
    <x:row r="10" spans="1:6">
      <x:c r="A10" s="0" t="s">
        <x:v>24</x:v>
      </x:c>
      <x:c r="B10" s="2">
        <x:v>160.3</x:v>
      </x:c>
      <x:c r="C10" s="2">
        <x:v>117.8</x:v>
      </x:c>
      <x:c r="D10" s="2">
        <x:v>207.5</x:v>
      </x:c>
      <x:c r="E10" s="2">
        <x:v>485.6</x:v>
      </x:c>
      <x:c r="F10" s="7">
        <x:v>6</x:v>
      </x:c>
    </x:row>
    <x:row r="11" spans="1:6">
      <x:c r="A11" s="0" t="s">
        <x:v>25</x:v>
      </x:c>
      <x:c r="B11" s="2">
        <x:v>181.8</x:v>
      </x:c>
      <x:c r="C11" s="2">
        <x:v>153.9</x:v>
      </x:c>
      <x:c r="D11" s="2">
        <x:v>117</x:v>
      </x:c>
      <x:c r="E11" s="2">
        <x:v>452.7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26</x:v>
      </x:c>
    </x:row>
    <x:row r="2" spans="1:6">
      <x:c r="A2" s="0" t="s">
        <x:v>27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28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8" t="s">
        <x:v>14</x:v>
      </x:c>
      <x:c r="B6" s="9">
        <x:v>221.4</x:v>
      </x:c>
      <x:c r="C6" s="9">
        <x:v>194.82</x:v>
      </x:c>
      <x:c r="D6" s="9">
        <x:v>285.7</x:v>
      </x:c>
      <x:c r="E6" s="9">
        <x:v>701.92</x:v>
      </x:c>
      <x:c r="F6" s="10">
        <x:v>2</x:v>
      </x:c>
    </x:row>
    <x:row r="7" spans="1:6">
      <x:c r="A7" s="0" t="s">
        <x:v>12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29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0" t="s">
        <x:v>19</x:v>
      </x:c>
      <x:c r="B9" s="2">
        <x:v>225.1</x:v>
      </x:c>
      <x:c r="C9" s="2">
        <x:v>187.2</x:v>
      </x:c>
      <x:c r="D9" s="2">
        <x:v>283.3</x:v>
      </x:c>
      <x:c r="E9" s="2">
        <x:v>695.6</x:v>
      </x:c>
      <x:c r="F9" s="7">
        <x:v>5</x:v>
      </x:c>
    </x:row>
    <x:row r="10" spans="1:6">
      <x:c r="A10" s="0" t="s">
        <x:v>16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15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23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17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18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11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25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30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20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24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31</x:v>
      </x:c>
    </x:row>
    <x:row r="2" spans="1:6">
      <x:c r="A2" s="0" t="s">
        <x:v>32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33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10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9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8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28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29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0" t="s">
        <x:v>12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0" t="s">
        <x:v>13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0" t="s">
        <x:v>34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8" t="s">
        <x:v>14</x:v>
      </x:c>
      <x:c r="B14" s="9">
        <x:v>216.5</x:v>
      </x:c>
      <x:c r="C14" s="9">
        <x:v>191.12</x:v>
      </x:c>
      <x:c r="D14" s="9">
        <x:v>283.9</x:v>
      </x:c>
      <x:c r="E14" s="9">
        <x:v>691.52</x:v>
      </x:c>
      <x:c r="F14" s="10">
        <x:v>10</x:v>
      </x:c>
    </x:row>
    <x:row r="15" spans="1:6">
      <x:c r="A15" s="0" t="s">
        <x:v>35</x:v>
      </x:c>
      <x:c r="B15" s="2">
        <x:v>211.7</x:v>
      </x:c>
      <x:c r="C15" s="2">
        <x:v>192.68</x:v>
      </x:c>
      <x:c r="D15" s="2">
        <x:v>283.6</x:v>
      </x:c>
      <x:c r="E15" s="2">
        <x:v>687.98</x:v>
      </x:c>
      <x:c r="F15" s="7">
        <x:v>11</x:v>
      </x:c>
    </x:row>
    <x:row r="16" spans="1:6">
      <x:c r="A16" s="0" t="s">
        <x:v>36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CP Invitational</vt:lpstr>
      <vt:lpstr>CP Invitational 2</vt:lpstr>
      <vt:lpstr>Districts</vt:lpstr>
      <vt:lpstr>Regionals</vt:lpstr>
      <vt:lpstr>Summary!Print_Area</vt:lpstr>
      <vt:lpstr>Summary!Print_Titles</vt:lpstr>
      <vt:lpstr>CP Invitational!Print_Area</vt:lpstr>
      <vt:lpstr>CP Invitational!Print_Titles</vt:lpstr>
      <vt:lpstr>CP Invitational 2!Print_Area</vt:lpstr>
      <vt:lpstr>CP Invitational 2!Print_Titles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