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1d072ebdb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17f5280bf4bdd9d0a217e5031ce40.psmdcp" Id="Rb0359b34bc13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Falcon Invitational II" sheetId="2" r:id="rId3"/>
    <x:sheet name="LMCCOA Invite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<x:sst xmlns:x="http://schemas.openxmlformats.org/spreadsheetml/2006/main">
  <x:si>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Falcon Invitational II</x:t>
  </x:si>
  <x:si>
    <x:t>01/18/2025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</x:si>
  <x:si>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</x:si>
  <x:si>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</x:si>
  <x:si>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</x:si>
  <x:si>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</x:si>
  <x:si>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</x:si>
  <x:si>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</x:si>
  <x:si>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</x:si>
  <x:si>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Portland</x:t>
  </x:si>
  <x:si>
    <x:t>GR West Catholic</x:t>
  </x:si>
  <x:si>
    <x:t>Allegan</x:t>
  </x:si>
  <x:si>
    <x:t>Montague</x:t>
  </x:si>
  <x:si>
    <x:t>Comstock Park</x:t>
  </x:si>
  <x:si>
    <x:t>Ida</x:t>
  </x:si>
  <x:si>
    <x:t>Otsego</x:t>
  </x:si>
  <x:si>
    <x:t>Grant</x:t>
  </x:si>
  <x:si>
    <x:t>Montabella</x:t>
  </x:si>
  <x:si>
    <x:t>Wyoming Kelloggsville</x:t>
  </x:si>
  <x:si>
    <x:t>LMCCOA Invite</x:t>
  </x:si>
  <x:si>
    <x:t>01/25/2025</x:t>
  </x:si>
  <x:si>
    <x:t>Charlotte</x:t>
  </x:si>
  <x:si>
    <x:t>Paw Paw</x:t>
  </x:si>
  <x:si>
    <x:t>Hart</x:t>
  </x:si>
  <x:si>
    <x:t>Mason County Central</x:t>
  </x:si>
  <x:si>
    <x:t>Hopkins</x:t>
  </x:si>
  <x:si>
    <x:t>Total Events</x:t>
  </x:si>
  <x:si>
    <x:t>1/18 - Falcon Invitational II</x:t>
  </x:si>
  <x:si>
    <x:t>1/25 - LMCCOA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</x:si>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</x:sst>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9.139196" style="0" hidden="1" customWidth="1"/>
    <x:col min="25" max="25" width="24.710625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26</x:v>
      </x:c>
      <x:c r="B1" s="0">
        <x:v>2</x:v>
      </x:c>
      <x:c r="X1" s="0" t="s">
        <x:v>0</x:v>
      </x:c>
      <x:c r="Y1" s="0" t="s">
        <x:v>27</x:v>
      </x:c>
      <x:c r="Z1" s="0">
        <x:v>216.5</x:v>
      </x:c>
      <x:c r="AA1" s="0">
        <x:v>195.82</x:v>
      </x:c>
      <x:c r="AB1" s="0">
        <x:v>295.7</x:v>
      </x:c>
      <x:c r="AC1" s="0">
        <x:v>708.02</x:v>
      </x:c>
      <x:c r="AD1" s="0">
        <x:v>4</x:v>
      </x:c>
    </x:row>
    <x:row r="2" spans="1:30">
      <x:c r="X2" s="0" t="s">
        <x:v>19</x:v>
      </x:c>
      <x:c r="Y2" s="0" t="s">
        <x:v>28</x:v>
      </x:c>
      <x:c r="Z2" s="0">
        <x:v>206.5</x:v>
      </x:c>
      <x:c r="AA2" s="0">
        <x:v>183.5</x:v>
      </x:c>
      <x:c r="AB2" s="0">
        <x:v>281.3</x:v>
      </x:c>
      <x:c r="AC2" s="0">
        <x:v>671.3</x:v>
      </x:c>
      <x:c r="AD2" s="0">
        <x:v>6</x:v>
      </x:c>
    </x:row>
    <x:row r="4" spans="1:30">
      <x:c r="A4" s="1" t="s">
        <x:v>29</x:v>
      </x:c>
      <x:c r="B4" s="1" t="s">
        <x:v>30</x:v>
      </x:c>
      <x:c r="C4" s="1" t="s">
        <x:v>31</x:v>
      </x:c>
    </x:row>
    <x:row r="5" spans="1:30">
      <x:c r="A5" s="0" t="s">
        <x:v>32</x:v>
      </x:c>
      <x:c r="B5" s="2">
        <x:f>AVERAGE(Z1:Z2)</x:f>
      </x:c>
    </x:row>
    <x:row r="6" spans="1:30">
      <x:c r="A6" s="0" t="s">
        <x:v>33</x:v>
      </x:c>
      <x:c r="B6" s="2">
        <x:f>MAX(Z1:Z2)</x:f>
      </x:c>
      <x:c r="C6" s="0">
        <x:f>_xlfn.XLOOKUP(B6, Z1:Z2, Y1:Y2)</x:f>
      </x:c>
    </x:row>
    <x:row r="7" spans="1:30">
      <x:c r="A7" s="0" t="s">
        <x:v>34</x:v>
      </x:c>
      <x:c r="B7" s="2">
        <x:f>MIN(Z1:Z2)</x:f>
      </x:c>
      <x:c r="C7" s="0">
        <x:f>_xlfn.XLOOKUP(B7, Z1:Z2, Y1:Y2)</x:f>
      </x:c>
    </x:row>
    <x:row r="9" spans="1:30">
      <x:c r="A9" s="1" t="s">
        <x:v>35</x:v>
      </x:c>
      <x:c r="B9" s="1" t="s">
        <x:v>30</x:v>
      </x:c>
      <x:c r="C9" s="1" t="s">
        <x:v>31</x:v>
      </x:c>
    </x:row>
    <x:row r="10" spans="1:30">
      <x:c r="A10" s="0" t="s">
        <x:v>32</x:v>
      </x:c>
      <x:c r="B10" s="2">
        <x:f>AVERAGE(AA1:AA2)</x:f>
      </x:c>
    </x:row>
    <x:row r="11" spans="1:30">
      <x:c r="A11" s="0" t="s">
        <x:v>33</x:v>
      </x:c>
      <x:c r="B11" s="2">
        <x:f>MAX(AA1:AA2)</x:f>
      </x:c>
      <x:c r="C11" s="0">
        <x:f>_xlfn.XLOOKUP(B11, AA1:AA2, Y1:Y2)</x:f>
      </x:c>
    </x:row>
    <x:row r="12" spans="1:30">
      <x:c r="A12" s="0" t="s">
        <x:v>34</x:v>
      </x:c>
      <x:c r="B12" s="2">
        <x:f>MIN(AA1:AA2)</x:f>
      </x:c>
      <x:c r="C12" s="0">
        <x:f>_xlfn.XLOOKUP(B12, AA1:AA2, Y1:Y2)</x:f>
      </x:c>
    </x:row>
    <x:row r="14" spans="1:30">
      <x:c r="A14" s="1" t="s">
        <x:v>36</x:v>
      </x:c>
      <x:c r="B14" s="1" t="s">
        <x:v>30</x:v>
      </x:c>
      <x:c r="C14" s="1" t="s">
        <x:v>31</x:v>
      </x:c>
    </x:row>
    <x:row r="15" spans="1:30">
      <x:c r="A15" s="0" t="s">
        <x:v>32</x:v>
      </x:c>
      <x:c r="B15" s="2">
        <x:f>AVERAGE(AB1:AB2)</x:f>
      </x:c>
    </x:row>
    <x:row r="16" spans="1:30">
      <x:c r="A16" s="0" t="s">
        <x:v>33</x:v>
      </x:c>
      <x:c r="B16" s="2">
        <x:f>MAX(AB1:AB2)</x:f>
      </x:c>
      <x:c r="C16" s="0">
        <x:f>_xlfn.XLOOKUP(B16, AB1:AB2, Y1:Y2)</x:f>
      </x:c>
    </x:row>
    <x:row r="17" spans="1:30">
      <x:c r="A17" s="0" t="s">
        <x:v>34</x:v>
      </x:c>
      <x:c r="B17" s="2">
        <x:f>MIN(AB1:AB2)</x:f>
      </x:c>
      <x:c r="C17" s="0">
        <x:f>_xlfn.XLOOKUP(B17, AB1:AB2, Y1:Y2)</x:f>
      </x:c>
    </x:row>
    <x:row r="19" spans="1:30">
      <x:c r="A19" s="1" t="s">
        <x:v>37</x:v>
      </x:c>
      <x:c r="B19" s="1" t="s">
        <x:v>30</x:v>
      </x:c>
      <x:c r="C19" s="1" t="s">
        <x:v>31</x:v>
      </x:c>
    </x:row>
    <x:row r="20" spans="1:30">
      <x:c r="A20" s="0" t="s">
        <x:v>32</x:v>
      </x:c>
      <x:c r="B20" s="2">
        <x:f>AVERAGE(AC1:AC2)</x:f>
      </x:c>
    </x:row>
    <x:row r="21" spans="1:30">
      <x:c r="A21" s="0" t="s">
        <x:v>33</x:v>
      </x:c>
      <x:c r="B21" s="2">
        <x:f>MAX(AC1:AC2)</x:f>
      </x:c>
      <x:c r="C21" s="0">
        <x:f>_xlfn.XLOOKUP(B21, AC1:AC2, Y1:Y2)</x:f>
      </x:c>
    </x:row>
    <x:row r="22" spans="1:30">
      <x:c r="A22" s="0" t="s">
        <x:v>34</x:v>
      </x:c>
      <x:c r="B22" s="2">
        <x:f>MIN(AC1:AC2)</x:f>
      </x:c>
      <x:c r="C22" s="0">
        <x:f>_xlfn.XLOOKUP(B22, AC1:AC2, Y1:Y2)</x:f>
      </x:c>
    </x:row>
    <x:row r="24" spans="1:30">
      <x:c r="A24" s="1" t="s">
        <x:v>38</x:v>
      </x:c>
      <x:c r="B24" s="1" t="s">
        <x:v>39</x:v>
      </x:c>
      <x:c r="C24" s="1" t="s">
        <x:v>31</x:v>
      </x:c>
    </x:row>
    <x:row r="25" spans="1:30">
      <x:c r="A25" s="0" t="s">
        <x:v>32</x:v>
      </x:c>
      <x:c r="B25" s="3">
        <x:f>AVERAGE(AD1:AD2)</x:f>
      </x:c>
    </x:row>
    <x:row r="26" spans="1:30">
      <x:c r="A26" s="0" t="s">
        <x:v>40</x:v>
      </x:c>
      <x:c r="B26" s="4">
        <x:f>MIN(AD1:AD2)</x:f>
      </x:c>
      <x:c r="C26" s="0">
        <x:f>_xlfn.XLOOKUP(B26, AD1:AD2, Y1:Y2)</x:f>
      </x:c>
    </x:row>
    <x:row r="27" spans="1:30">
      <x:c r="A27" s="0" t="s">
        <x:v>41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3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225.1</x:v>
      </x:c>
      <x:c r="C5" s="2">
        <x:v>207.16</x:v>
      </x:c>
      <x:c r="D5" s="2">
        <x:v>312.4</x:v>
      </x:c>
      <x:c r="E5" s="2">
        <x:v>744.66</x:v>
      </x:c>
      <x:c r="F5" s="7">
        <x:v>1</x:v>
      </x:c>
    </x:row>
    <x:row r="6" spans="1:6">
      <x:c r="A6" s="0" t="s">
        <x:v>9</x:v>
      </x:c>
      <x:c r="B6" s="2">
        <x:v>227.6</x:v>
      </x:c>
      <x:c r="C6" s="2">
        <x:v>201.96</x:v>
      </x:c>
      <x:c r="D6" s="2">
        <x:v>301.4</x:v>
      </x:c>
      <x:c r="E6" s="2">
        <x:v>730.96</x:v>
      </x:c>
      <x:c r="F6" s="7">
        <x:v>2</x:v>
      </x:c>
    </x:row>
    <x:row r="7" spans="1:6">
      <x:c r="A7" s="0" t="s">
        <x:v>10</x:v>
      </x:c>
      <x:c r="B7" s="2">
        <x:v>217.1</x:v>
      </x:c>
      <x:c r="C7" s="2">
        <x:v>202.98</x:v>
      </x:c>
      <x:c r="D7" s="2">
        <x:v>300.1</x:v>
      </x:c>
      <x:c r="E7" s="2">
        <x:v>720.18</x:v>
      </x:c>
      <x:c r="F7" s="7">
        <x:v>3</x:v>
      </x:c>
    </x:row>
    <x:row r="8" spans="1:6">
      <x:c r="A8" s="8" t="s">
        <x:v>11</x:v>
      </x:c>
      <x:c r="B8" s="9">
        <x:v>216.5</x:v>
      </x:c>
      <x:c r="C8" s="9">
        <x:v>195.82</x:v>
      </x:c>
      <x:c r="D8" s="9">
        <x:v>295.7</x:v>
      </x:c>
      <x:c r="E8" s="9">
        <x:v>708.02</x:v>
      </x:c>
      <x:c r="F8" s="10">
        <x:v>4</x:v>
      </x:c>
    </x:row>
    <x:row r="9" spans="1:6">
      <x:c r="A9" s="0" t="s">
        <x:v>12</x:v>
      </x:c>
      <x:c r="B9" s="2">
        <x:v>209.5</x:v>
      </x:c>
      <x:c r="C9" s="2">
        <x:v>192.74</x:v>
      </x:c>
      <x:c r="D9" s="2">
        <x:v>295.1</x:v>
      </x:c>
      <x:c r="E9" s="2">
        <x:v>697.34</x:v>
      </x:c>
      <x:c r="F9" s="7">
        <x:v>5</x:v>
      </x:c>
    </x:row>
    <x:row r="10" spans="1:6">
      <x:c r="A10" s="0" t="s">
        <x:v>13</x:v>
      </x:c>
      <x:c r="B10" s="2">
        <x:v>211</x:v>
      </x:c>
      <x:c r="C10" s="2">
        <x:v>183.9</x:v>
      </x:c>
      <x:c r="D10" s="2">
        <x:v>264.6</x:v>
      </x:c>
      <x:c r="E10" s="2">
        <x:v>659.5</x:v>
      </x:c>
      <x:c r="F10" s="7">
        <x:v>6</x:v>
      </x:c>
    </x:row>
    <x:row r="11" spans="1:6">
      <x:c r="A11" s="0" t="s">
        <x:v>14</x:v>
      </x:c>
      <x:c r="B11" s="2">
        <x:v>207.9</x:v>
      </x:c>
      <x:c r="C11" s="2">
        <x:v>186.5</x:v>
      </x:c>
      <x:c r="D11" s="2">
        <x:v>258.1</x:v>
      </x:c>
      <x:c r="E11" s="2">
        <x:v>652.5</x:v>
      </x:c>
      <x:c r="F11" s="7">
        <x:v>7</x:v>
      </x:c>
    </x:row>
    <x:row r="12" spans="1:6">
      <x:c r="A12" s="0" t="s">
        <x:v>15</x:v>
      </x:c>
      <x:c r="B12" s="2">
        <x:v>190.6</x:v>
      </x:c>
      <x:c r="C12" s="2">
        <x:v>177.94</x:v>
      </x:c>
      <x:c r="D12" s="2">
        <x:v>262.9</x:v>
      </x:c>
      <x:c r="E12" s="2">
        <x:v>631.44</x:v>
      </x:c>
      <x:c r="F12" s="7">
        <x:v>8</x:v>
      </x:c>
    </x:row>
    <x:row r="13" spans="1:6">
      <x:c r="A13" s="0" t="s">
        <x:v>16</x:v>
      </x:c>
      <x:c r="B13" s="2">
        <x:v>192.3</x:v>
      </x:c>
      <x:c r="C13" s="2">
        <x:v>169.1</x:v>
      </x:c>
      <x:c r="D13" s="2">
        <x:v>266.6</x:v>
      </x:c>
      <x:c r="E13" s="2">
        <x:v>628</x:v>
      </x:c>
      <x:c r="F13" s="7">
        <x:v>9</x:v>
      </x:c>
    </x:row>
    <x:row r="14" spans="1:6">
      <x:c r="A14" s="0" t="s">
        <x:v>17</x:v>
      </x:c>
      <x:c r="B14" s="2">
        <x:v>192.3</x:v>
      </x:c>
      <x:c r="C14" s="2">
        <x:v>165.52</x:v>
      </x:c>
      <x:c r="D14" s="2">
        <x:v>253.4</x:v>
      </x:c>
      <x:c r="E14" s="2">
        <x:v>611.22</x:v>
      </x:c>
      <x:c r="F14" s="7">
        <x:v>10</x:v>
      </x:c>
    </x:row>
    <x:row r="15" spans="1:6">
      <x:c r="A15" s="0" t="s">
        <x:v>18</x:v>
      </x:c>
      <x:c r="B15" s="2">
        <x:v>162.4</x:v>
      </x:c>
      <x:c r="C15" s="2">
        <x:v>145.3</x:v>
      </x:c>
      <x:c r="D15" s="2">
        <x:v>229.5</x:v>
      </x:c>
      <x:c r="E15" s="2">
        <x:v>537.2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19</x:v>
      </x:c>
    </x:row>
    <x:row r="2" spans="1:6">
      <x:c r="A2" s="0" t="s">
        <x:v>20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21</x:v>
      </x:c>
      <x:c r="B5" s="2">
        <x:v>222.4</x:v>
      </x:c>
      <x:c r="C5" s="2">
        <x:v>214</x:v>
      </x:c>
      <x:c r="D5" s="2">
        <x:v>299.8</x:v>
      </x:c>
      <x:c r="E5" s="2">
        <x:v>736.2</x:v>
      </x:c>
      <x:c r="F5" s="7">
        <x:v>1</x:v>
      </x:c>
    </x:row>
    <x:row r="6" spans="1:6">
      <x:c r="A6" s="0" t="s">
        <x:v>22</x:v>
      </x:c>
      <x:c r="B6" s="2">
        <x:v>223.2</x:v>
      </x:c>
      <x:c r="C6" s="2">
        <x:v>206</x:v>
      </x:c>
      <x:c r="D6" s="2">
        <x:v>297.7</x:v>
      </x:c>
      <x:c r="E6" s="2">
        <x:v>726.9</x:v>
      </x:c>
      <x:c r="F6" s="7">
        <x:v>2</x:v>
      </x:c>
    </x:row>
    <x:row r="7" spans="1:6">
      <x:c r="A7" s="0" t="s">
        <x:v>23</x:v>
      </x:c>
      <x:c r="B7" s="2">
        <x:v>221.9</x:v>
      </x:c>
      <x:c r="C7" s="2">
        <x:v>198.88</x:v>
      </x:c>
      <x:c r="D7" s="2">
        <x:v>303.4</x:v>
      </x:c>
      <x:c r="E7" s="2">
        <x:v>724.18</x:v>
      </x:c>
      <x:c r="F7" s="7">
        <x:v>3</x:v>
      </x:c>
    </x:row>
    <x:row r="8" spans="1:6">
      <x:c r="A8" s="0" t="s">
        <x:v>9</x:v>
      </x:c>
      <x:c r="B8" s="2">
        <x:v>226.2</x:v>
      </x:c>
      <x:c r="C8" s="2">
        <x:v>199.18</x:v>
      </x:c>
      <x:c r="D8" s="2">
        <x:v>285</x:v>
      </x:c>
      <x:c r="E8" s="2">
        <x:v>710.38</x:v>
      </x:c>
      <x:c r="F8" s="7">
        <x:v>4</x:v>
      </x:c>
    </x:row>
    <x:row r="9" spans="1:6">
      <x:c r="A9" s="0" t="s">
        <x:v>10</x:v>
      </x:c>
      <x:c r="B9" s="2">
        <x:v>219.3</x:v>
      </x:c>
      <x:c r="C9" s="2">
        <x:v>200.22</x:v>
      </x:c>
      <x:c r="D9" s="2">
        <x:v>287.2</x:v>
      </x:c>
      <x:c r="E9" s="2">
        <x:v>706.72</x:v>
      </x:c>
      <x:c r="F9" s="7">
        <x:v>5</x:v>
      </x:c>
    </x:row>
    <x:row r="10" spans="1:6">
      <x:c r="A10" s="8" t="s">
        <x:v>11</x:v>
      </x:c>
      <x:c r="B10" s="9">
        <x:v>206.5</x:v>
      </x:c>
      <x:c r="C10" s="9">
        <x:v>183.5</x:v>
      </x:c>
      <x:c r="D10" s="9">
        <x:v>281.3</x:v>
      </x:c>
      <x:c r="E10" s="9">
        <x:v>671.3</x:v>
      </x:c>
      <x:c r="F10" s="10">
        <x:v>6</x:v>
      </x:c>
    </x:row>
    <x:row r="11" spans="1:6">
      <x:c r="A11" s="0" t="s">
        <x:v>12</x:v>
      </x:c>
      <x:c r="B11" s="2">
        <x:v>199.2</x:v>
      </x:c>
      <x:c r="C11" s="2">
        <x:v>179.4</x:v>
      </x:c>
      <x:c r="D11" s="2">
        <x:v>286.3</x:v>
      </x:c>
      <x:c r="E11" s="2">
        <x:v>664.9</x:v>
      </x:c>
      <x:c r="F11" s="7">
        <x:v>7</x:v>
      </x:c>
    </x:row>
    <x:row r="12" spans="1:6">
      <x:c r="A12" s="0" t="s">
        <x:v>24</x:v>
      </x:c>
      <x:c r="B12" s="2">
        <x:v>197.9</x:v>
      </x:c>
      <x:c r="C12" s="2">
        <x:v>172.56</x:v>
      </x:c>
      <x:c r="D12" s="2">
        <x:v>283.9</x:v>
      </x:c>
      <x:c r="E12" s="2">
        <x:v>654.36</x:v>
      </x:c>
      <x:c r="F12" s="7">
        <x:v>8</x:v>
      </x:c>
    </x:row>
    <x:row r="13" spans="1:6">
      <x:c r="A13" s="0" t="s">
        <x:v>13</x:v>
      </x:c>
      <x:c r="B13" s="2">
        <x:v>209.2</x:v>
      </x:c>
      <x:c r="C13" s="2">
        <x:v>180.9</x:v>
      </x:c>
      <x:c r="D13" s="2">
        <x:v>264</x:v>
      </x:c>
      <x:c r="E13" s="2">
        <x:v>654.1</x:v>
      </x:c>
      <x:c r="F13" s="7">
        <x:v>9</x:v>
      </x:c>
    </x:row>
    <x:row r="14" spans="1:6">
      <x:c r="A14" s="0" t="s">
        <x:v>25</x:v>
      </x:c>
      <x:c r="B14" s="2">
        <x:v>194.6</x:v>
      </x:c>
      <x:c r="C14" s="2">
        <x:v>172.5</x:v>
      </x:c>
      <x:c r="D14" s="2">
        <x:v>249</x:v>
      </x:c>
      <x:c r="E14" s="2">
        <x:v>616.1</x:v>
      </x:c>
      <x:c r="F14" s="7">
        <x:v>10</x:v>
      </x:c>
    </x:row>
    <x:row r="15" spans="1:6">
      <x:c r="A15" s="0" t="s">
        <x:v>18</x:v>
      </x:c>
      <x:c r="B15" s="2">
        <x:v>163.7</x:v>
      </x:c>
      <x:c r="C15" s="2">
        <x:v>126</x:v>
      </x:c>
      <x:c r="D15" s="2">
        <x:v>220</x:v>
      </x:c>
      <x:c r="E15" s="2">
        <x:v>509.7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Falcon Invitational II</vt:lpstr>
      <vt:lpstr>LMCCOA Invite</vt:lpstr>
      <vt:lpstr>Summary!Print_Area</vt:lpstr>
      <vt:lpstr>Summary!Print_Titles</vt:lpstr>
      <vt:lpstr>Falcon Invitational II!Print_Area</vt:lpstr>
      <vt:lpstr>Falcon Invitational II!Print_Titles</vt:lpstr>
      <vt:lpstr>LMCCOA Invite!Print_Area</vt:lpstr>
      <vt:lpstr>LMCCOA Invite!Print_Titles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